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12" activeTab="1"/>
  </bookViews>
  <sheets>
    <sheet name="测算表" sheetId="1" r:id="rId1"/>
    <sheet name="下达表" sheetId="2" r:id="rId2"/>
  </sheets>
  <calcPr calcId="144525"/>
</workbook>
</file>

<file path=xl/sharedStrings.xml><?xml version="1.0" encoding="utf-8"?>
<sst xmlns="http://schemas.openxmlformats.org/spreadsheetml/2006/main" count="35" uniqueCount="29">
  <si>
    <t>2020年省级林业草原改革发展（森林草原防灭火）专项补助资金测算表</t>
  </si>
  <si>
    <t>单位：万元</t>
  </si>
  <si>
    <t>市州</t>
  </si>
  <si>
    <t>合计</t>
  </si>
  <si>
    <t>工作任务（50%）</t>
  </si>
  <si>
    <t>资源因素（25%）</t>
  </si>
  <si>
    <t>绩效因素（15%）</t>
  </si>
  <si>
    <t>政策因素（10%）</t>
  </si>
  <si>
    <t>高危县数量（个）</t>
  </si>
  <si>
    <t>金额</t>
  </si>
  <si>
    <t>扑救较大以上火灾次数</t>
  </si>
  <si>
    <t>每个市州安排100万元，考虑到凉山州有7个未摘帽县，增加100万元</t>
  </si>
  <si>
    <t>攀枝花市</t>
  </si>
  <si>
    <t>盐边县</t>
  </si>
  <si>
    <t>米易县</t>
  </si>
  <si>
    <t>阿坝州</t>
  </si>
  <si>
    <t>甘孜州</t>
  </si>
  <si>
    <t>发生重大以上火灾，不考虑绩效</t>
  </si>
  <si>
    <t>凉山州</t>
  </si>
  <si>
    <t>发生重大以上火灾及人员伤亡，不考虑绩效</t>
  </si>
  <si>
    <t>2020年省级林业草原改革发展（森林草原防灭火）专项补助资金分配表</t>
  </si>
  <si>
    <t>防火物资购置</t>
  </si>
  <si>
    <t>专业扑火队能力建设</t>
  </si>
  <si>
    <t xml:space="preserve">  攀枝花市</t>
  </si>
  <si>
    <t xml:space="preserve">  盐边县</t>
  </si>
  <si>
    <t xml:space="preserve">  米易县</t>
  </si>
  <si>
    <t xml:space="preserve">  阿坝州</t>
  </si>
  <si>
    <t xml:space="preserve">  甘孜州</t>
  </si>
  <si>
    <t xml:space="preserve">  凉山州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</si>
</sst>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3"/>
  <sheetViews>
    <sheetView topLeftCell="A4" workbookViewId="0">
      <selection activeCell="A11" sqref="A11"/>
    </sheetView>
  </sheetViews>
  <sheetFormatPr defaultColWidth="8.88888888888889" defaultRowHeight="14.4" outlineLevelCol="7"/>
  <cols>
    <col min="1" max="1" width="18.8888888888889" customWidth="1"/>
    <col min="2" max="2" width="13.7777777777778" customWidth="1"/>
    <col min="3" max="3" width="11.7777777777778" customWidth="1"/>
    <col min="4" max="4" width="10.2222222222222" customWidth="1"/>
    <col min="5" max="5" width="9.22222222222222" customWidth="1"/>
    <col min="6" max="6" width="12.4444444444444" customWidth="1"/>
    <col min="7" max="7" width="30" customWidth="1"/>
    <col min="8" max="8" width="22.6666666666667" customWidth="1"/>
  </cols>
  <sheetData>
    <row r="1" ht="22.2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/>
    <row r="3" ht="27" customHeight="1" spans="8:8">
      <c r="H3" t="s">
        <v>1</v>
      </c>
    </row>
    <row r="4" ht="18" customHeight="1" spans="1:8">
      <c r="A4" s="3" t="s">
        <v>2</v>
      </c>
      <c r="B4" s="3" t="s">
        <v>3</v>
      </c>
      <c r="C4" s="3" t="s">
        <v>4</v>
      </c>
      <c r="D4" s="3"/>
      <c r="E4" s="4" t="s">
        <v>5</v>
      </c>
      <c r="F4" s="4"/>
      <c r="G4" s="3" t="s">
        <v>6</v>
      </c>
      <c r="H4" s="3" t="s">
        <v>7</v>
      </c>
    </row>
    <row r="5" ht="27" customHeight="1" spans="1:8">
      <c r="A5" s="3"/>
      <c r="B5" s="3"/>
      <c r="C5" s="5" t="s">
        <v>8</v>
      </c>
      <c r="D5" s="3" t="s">
        <v>9</v>
      </c>
      <c r="E5" s="5" t="s">
        <v>10</v>
      </c>
      <c r="F5" s="3" t="s">
        <v>9</v>
      </c>
      <c r="G5" s="3"/>
      <c r="H5" s="6" t="s">
        <v>11</v>
      </c>
    </row>
    <row r="6" ht="24" customHeight="1" spans="1:8">
      <c r="A6" s="3"/>
      <c r="B6" s="3"/>
      <c r="C6" s="5"/>
      <c r="D6" s="3"/>
      <c r="E6" s="5"/>
      <c r="F6" s="3"/>
      <c r="G6" s="3"/>
      <c r="H6" s="6"/>
    </row>
    <row r="7" ht="30" customHeight="1" spans="1:8">
      <c r="A7" s="4" t="s">
        <v>3</v>
      </c>
      <c r="B7" s="4">
        <f t="shared" ref="B7:H7" si="0">SUM(B8:B13)</f>
        <v>5000</v>
      </c>
      <c r="C7" s="4">
        <f t="shared" si="0"/>
        <v>35</v>
      </c>
      <c r="D7" s="4">
        <f t="shared" si="0"/>
        <v>2500</v>
      </c>
      <c r="E7" s="4">
        <f t="shared" si="0"/>
        <v>13</v>
      </c>
      <c r="F7" s="4">
        <f t="shared" si="0"/>
        <v>1250</v>
      </c>
      <c r="G7" s="4">
        <f t="shared" si="0"/>
        <v>750</v>
      </c>
      <c r="H7" s="4">
        <f t="shared" si="0"/>
        <v>500</v>
      </c>
    </row>
    <row r="8" ht="30" customHeight="1" spans="1:8">
      <c r="A8" s="4" t="s">
        <v>12</v>
      </c>
      <c r="B8" s="4">
        <f>D8+F8+G8+H8</f>
        <v>622</v>
      </c>
      <c r="C8" s="4">
        <v>2</v>
      </c>
      <c r="D8" s="4">
        <v>144</v>
      </c>
      <c r="E8" s="4">
        <v>2</v>
      </c>
      <c r="F8" s="4">
        <v>193</v>
      </c>
      <c r="G8" s="4">
        <v>225</v>
      </c>
      <c r="H8" s="4">
        <v>60</v>
      </c>
    </row>
    <row r="9" ht="30" customHeight="1" spans="1:8">
      <c r="A9" s="4" t="s">
        <v>13</v>
      </c>
      <c r="B9" s="4">
        <f>D9+F9+G9+H9</f>
        <v>262</v>
      </c>
      <c r="C9" s="4">
        <v>1</v>
      </c>
      <c r="D9" s="4">
        <v>71</v>
      </c>
      <c r="E9" s="4">
        <v>1</v>
      </c>
      <c r="F9" s="4">
        <v>96</v>
      </c>
      <c r="G9" s="4">
        <v>75</v>
      </c>
      <c r="H9" s="4">
        <v>20</v>
      </c>
    </row>
    <row r="10" ht="30" customHeight="1" spans="1:8">
      <c r="A10" s="4" t="s">
        <v>14</v>
      </c>
      <c r="B10" s="4">
        <f>D10+F10+G10+H10</f>
        <v>262</v>
      </c>
      <c r="C10" s="4">
        <v>1</v>
      </c>
      <c r="D10" s="4">
        <v>71</v>
      </c>
      <c r="E10" s="4">
        <v>1</v>
      </c>
      <c r="F10" s="4">
        <v>96</v>
      </c>
      <c r="G10" s="4">
        <v>75</v>
      </c>
      <c r="H10" s="4">
        <v>20</v>
      </c>
    </row>
    <row r="11" ht="30" customHeight="1" spans="1:8">
      <c r="A11" s="4" t="s">
        <v>15</v>
      </c>
      <c r="B11" s="4">
        <f>D11+F11+G11+H11</f>
        <v>1142</v>
      </c>
      <c r="C11" s="4">
        <v>8</v>
      </c>
      <c r="D11" s="4">
        <v>571</v>
      </c>
      <c r="E11" s="4">
        <v>1</v>
      </c>
      <c r="F11" s="4">
        <v>96</v>
      </c>
      <c r="G11" s="4">
        <v>375</v>
      </c>
      <c r="H11" s="4">
        <v>100</v>
      </c>
    </row>
    <row r="12" ht="33" customHeight="1" spans="1:8">
      <c r="A12" s="4" t="s">
        <v>16</v>
      </c>
      <c r="B12" s="4">
        <f>D12+F12+H12</f>
        <v>1053</v>
      </c>
      <c r="C12" s="4">
        <v>12</v>
      </c>
      <c r="D12" s="4">
        <v>857</v>
      </c>
      <c r="E12" s="4">
        <v>1</v>
      </c>
      <c r="F12" s="4">
        <v>96</v>
      </c>
      <c r="G12" s="7" t="s">
        <v>17</v>
      </c>
      <c r="H12" s="4">
        <v>100</v>
      </c>
    </row>
    <row r="13" ht="33" customHeight="1" spans="1:8">
      <c r="A13" s="4" t="s">
        <v>18</v>
      </c>
      <c r="B13" s="4">
        <f>D13+F13+H13</f>
        <v>1659</v>
      </c>
      <c r="C13" s="4">
        <v>11</v>
      </c>
      <c r="D13" s="4">
        <v>786</v>
      </c>
      <c r="E13" s="4">
        <v>7</v>
      </c>
      <c r="F13" s="4">
        <v>673</v>
      </c>
      <c r="G13" s="7" t="s">
        <v>19</v>
      </c>
      <c r="H13" s="4">
        <v>200</v>
      </c>
    </row>
  </sheetData>
  <mergeCells count="10">
    <mergeCell ref="A1:H1"/>
    <mergeCell ref="C4:D4"/>
    <mergeCell ref="A4:A6"/>
    <mergeCell ref="B4:B6"/>
    <mergeCell ref="C5:C6"/>
    <mergeCell ref="D5:D6"/>
    <mergeCell ref="E5:E6"/>
    <mergeCell ref="F5:F6"/>
    <mergeCell ref="G4:G6"/>
    <mergeCell ref="H5:H6"/>
  </mergeCells>
  <pageMargins left="0.944444444444444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2"/>
  <sheetViews>
    <sheetView tabSelected="1" workbookViewId="0">
      <selection activeCell="A15" sqref="A15"/>
    </sheetView>
  </sheetViews>
  <sheetFormatPr defaultColWidth="8.88888888888889" defaultRowHeight="14.4" outlineLevelCol="7"/>
  <cols>
    <col min="1" max="1" width="29.3333333333333" customWidth="1"/>
    <col min="2" max="2" width="31.4444444444444" customWidth="1"/>
    <col min="3" max="3" width="32.1111111111111" customWidth="1"/>
    <col min="4" max="4" width="34.2222222222222" customWidth="1"/>
  </cols>
  <sheetData>
    <row r="1" ht="22.2" spans="1:8">
      <c r="A1" s="1" t="s">
        <v>20</v>
      </c>
      <c r="B1" s="1"/>
      <c r="C1" s="1"/>
      <c r="D1" s="1"/>
      <c r="E1" s="2"/>
      <c r="F1" s="2"/>
      <c r="G1" s="2"/>
      <c r="H1" s="2"/>
    </row>
    <row r="2" ht="27" customHeight="1"/>
    <row r="3" ht="27" customHeight="1" spans="4:4">
      <c r="D3" t="s">
        <v>1</v>
      </c>
    </row>
    <row r="4" spans="1:4">
      <c r="A4" s="3" t="s">
        <v>2</v>
      </c>
      <c r="B4" s="3" t="s">
        <v>3</v>
      </c>
      <c r="C4" s="3" t="s">
        <v>21</v>
      </c>
      <c r="D4" s="3" t="s">
        <v>22</v>
      </c>
    </row>
    <row r="5" spans="1:4">
      <c r="A5" s="3"/>
      <c r="B5" s="3"/>
      <c r="C5" s="3"/>
      <c r="D5" s="3"/>
    </row>
    <row r="6" ht="30" customHeight="1" spans="1:4">
      <c r="A6" s="3" t="s">
        <v>3</v>
      </c>
      <c r="B6" s="4">
        <f>SUM(B7:B12)</f>
        <v>5000</v>
      </c>
      <c r="C6" s="4">
        <f>SUM(C7:C12)</f>
        <v>2444</v>
      </c>
      <c r="D6" s="4">
        <f>SUM(D7:D12)</f>
        <v>2556</v>
      </c>
    </row>
    <row r="7" ht="30" customHeight="1" spans="1:4">
      <c r="A7" s="4" t="s">
        <v>23</v>
      </c>
      <c r="B7" s="4">
        <f t="shared" ref="B7:B12" si="0">SUM(C7:D7)</f>
        <v>622</v>
      </c>
      <c r="C7" s="4">
        <v>276</v>
      </c>
      <c r="D7" s="4">
        <v>346</v>
      </c>
    </row>
    <row r="8" ht="30" customHeight="1" spans="1:4">
      <c r="A8" s="4" t="s">
        <v>24</v>
      </c>
      <c r="B8" s="4">
        <f t="shared" si="0"/>
        <v>262</v>
      </c>
      <c r="C8" s="4">
        <v>112</v>
      </c>
      <c r="D8" s="4">
        <v>150</v>
      </c>
    </row>
    <row r="9" ht="30" customHeight="1" spans="1:4">
      <c r="A9" s="4" t="s">
        <v>25</v>
      </c>
      <c r="B9" s="4">
        <f t="shared" si="0"/>
        <v>262</v>
      </c>
      <c r="C9" s="4">
        <v>112</v>
      </c>
      <c r="D9" s="4">
        <v>150</v>
      </c>
    </row>
    <row r="10" ht="30" customHeight="1" spans="1:4">
      <c r="A10" s="4" t="s">
        <v>26</v>
      </c>
      <c r="B10" s="4">
        <f t="shared" si="0"/>
        <v>1142</v>
      </c>
      <c r="C10" s="4">
        <v>571</v>
      </c>
      <c r="D10" s="4">
        <v>571</v>
      </c>
    </row>
    <row r="11" ht="30" customHeight="1" spans="1:4">
      <c r="A11" s="4" t="s">
        <v>27</v>
      </c>
      <c r="B11" s="4">
        <f t="shared" si="0"/>
        <v>1053</v>
      </c>
      <c r="C11" s="4">
        <v>500</v>
      </c>
      <c r="D11" s="4">
        <v>553</v>
      </c>
    </row>
    <row r="12" ht="30" customHeight="1" spans="1:4">
      <c r="A12" s="4" t="s">
        <v>28</v>
      </c>
      <c r="B12" s="4">
        <f t="shared" si="0"/>
        <v>1659</v>
      </c>
      <c r="C12" s="4">
        <v>873</v>
      </c>
      <c r="D12" s="4">
        <v>786</v>
      </c>
    </row>
  </sheetData>
  <mergeCells count="5">
    <mergeCell ref="A1:D1"/>
    <mergeCell ref="A4:A5"/>
    <mergeCell ref="B4:B5"/>
    <mergeCell ref="C4:C5"/>
    <mergeCell ref="D4:D5"/>
  </mergeCells>
  <pageMargins left="1.02361111111111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测算表</vt:lpstr>
      <vt:lpstr>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余敬华</dc:creator>
  <cp:lastModifiedBy>余敬华</cp:lastModifiedBy>
  <dcterms:created xsi:type="dcterms:W3CDTF">2020-06-01T00:58:00Z</dcterms:created>
  <dcterms:modified xsi:type="dcterms:W3CDTF">2020-09-07T02:50:05Z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